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SI KOSTOVA\PROCEDURI\ПУБЛИЧНО СЪСТЕЗАНИЕ\2. PODMIANA HIDROIZOLACIA GARAJI\"/>
    </mc:Choice>
  </mc:AlternateContent>
  <bookViews>
    <workbookView xWindow="0" yWindow="0" windowWidth="21570" windowHeight="805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2" i="1"/>
  <c r="D27" i="1"/>
  <c r="D28" i="1" s="1"/>
  <c r="D22" i="1"/>
  <c r="D55" i="1" s="1"/>
  <c r="D20" i="1"/>
  <c r="D13" i="1"/>
  <c r="D14" i="1" s="1"/>
  <c r="D15" i="1" s="1"/>
  <c r="D29" i="1" l="1"/>
  <c r="D33" i="1"/>
  <c r="D35" i="1" s="1"/>
  <c r="D16" i="1"/>
</calcChain>
</file>

<file path=xl/sharedStrings.xml><?xml version="1.0" encoding="utf-8"?>
<sst xmlns="http://schemas.openxmlformats.org/spreadsheetml/2006/main" count="156" uniqueCount="118">
  <si>
    <r>
      <rPr>
        <b/>
        <sz val="9"/>
        <color indexed="8"/>
        <rFont val="Tahoma"/>
        <family val="2"/>
        <charset val="204"/>
      </rPr>
      <t xml:space="preserve">OБEKT: </t>
    </r>
    <r>
      <rPr>
        <sz val="9"/>
        <color indexed="8"/>
        <rFont val="Tahoma"/>
        <family val="2"/>
        <charset val="204"/>
      </rPr>
      <t>Цялостна подмяна на хидроизолация и консервиране на конструктивните елементи в подземните гаражи</t>
    </r>
  </si>
  <si>
    <t>№</t>
  </si>
  <si>
    <t>Вид дейност</t>
  </si>
  <si>
    <t>Мярка</t>
  </si>
  <si>
    <t>Количество</t>
  </si>
  <si>
    <t>1</t>
  </si>
  <si>
    <t>Консервиране на конструктивните елементи в гаражите на нива -1 и -2</t>
  </si>
  <si>
    <t>Изчукване на повредения бетон с електрически къртач на разстояние 10мм зад корозиралата армировка</t>
  </si>
  <si>
    <r>
      <t>m</t>
    </r>
    <r>
      <rPr>
        <vertAlign val="superscript"/>
        <sz val="9"/>
        <color indexed="8"/>
        <rFont val="Tahoma"/>
        <family val="2"/>
        <charset val="204"/>
      </rPr>
      <t>2</t>
    </r>
  </si>
  <si>
    <t>Почистване на корозиралата армировка с пясъкостроене</t>
  </si>
  <si>
    <t>m²</t>
  </si>
  <si>
    <t>Антикорозионен грунд за защита на армировката - Sika MonoTop-610 (две ръце)</t>
  </si>
  <si>
    <t>Изграждане (възстановяване) на бетоновото сечение с Sika MonoTop-612 на две ръце х 2,5см</t>
  </si>
  <si>
    <t>Нанасяне на защитен филм върху бетона, предпазващ от проникване на СО2 и атм.влага. Sikagard-680S - две ръце по всички стени и тавани на подземните гаражи</t>
  </si>
  <si>
    <t>Подмяна на хидроизолацията ококоло подземните гаражи</t>
  </si>
  <si>
    <t>Подготвителни разчистващи работи</t>
  </si>
  <si>
    <t>2,1,1</t>
  </si>
  <si>
    <t>Изсичане на храсти и гора ръчно при дебелина на дърветата до 10 см</t>
  </si>
  <si>
    <r>
      <t>100 m</t>
    </r>
    <r>
      <rPr>
        <vertAlign val="superscript"/>
        <sz val="9"/>
        <color indexed="8"/>
        <rFont val="Tahoma"/>
        <family val="2"/>
        <charset val="204"/>
      </rPr>
      <t>2</t>
    </r>
  </si>
  <si>
    <t>2,1,2</t>
  </si>
  <si>
    <t>Разваляне на тротоар от тротоарни плочи и павета - ниво терен</t>
  </si>
  <si>
    <t>2,1,3</t>
  </si>
  <si>
    <t>Изкоп с багер с ширина до 1,20 м с транспорт до депо за земи маси, включително разбухване 30%</t>
  </si>
  <si>
    <r>
      <t>m</t>
    </r>
    <r>
      <rPr>
        <vertAlign val="superscript"/>
        <sz val="9"/>
        <color indexed="8"/>
        <rFont val="Tahoma"/>
        <family val="2"/>
        <charset val="204"/>
      </rPr>
      <t>3</t>
    </r>
  </si>
  <si>
    <t>2,1,4</t>
  </si>
  <si>
    <t>Разваляне на тротоар от каменни плочи на ниво +1,25 и стълбища</t>
  </si>
  <si>
    <t>2,1,5</t>
  </si>
  <si>
    <t>Разваляне на парапет от каменни монолитни блокове на ниво +1,25 с почистване, сортиране и подреждане</t>
  </si>
  <si>
    <t>m'</t>
  </si>
  <si>
    <t>2,1,6</t>
  </si>
  <si>
    <t>Разрушаване на каменна облицовка (глиц) по стени</t>
  </si>
  <si>
    <t>2,1,7</t>
  </si>
  <si>
    <t>Събиране на експонати от двора, съхранение и последващо връщане</t>
  </si>
  <si>
    <t>бр.</t>
  </si>
  <si>
    <t>2,1,8</t>
  </si>
  <si>
    <t>Разбиване на неармирана бетонна настилка - ръчно с почистване</t>
  </si>
  <si>
    <t>2,1,9</t>
  </si>
  <si>
    <t>Отстраняване на битумна хидроизолация по покриви</t>
  </si>
  <si>
    <r>
      <t>m</t>
    </r>
    <r>
      <rPr>
        <vertAlign val="superscript"/>
        <sz val="9"/>
        <color indexed="8"/>
        <rFont val="Tahoma"/>
        <family val="2"/>
        <charset val="204"/>
      </rPr>
      <t>2</t>
    </r>
    <r>
      <rPr>
        <sz val="11"/>
        <color indexed="8"/>
        <rFont val="Calibri"/>
        <family val="2"/>
        <charset val="204"/>
      </rPr>
      <t/>
    </r>
  </si>
  <si>
    <t>2,1,10</t>
  </si>
  <si>
    <t>Извозване на строителни отпадъци</t>
  </si>
  <si>
    <r>
      <t>m</t>
    </r>
    <r>
      <rPr>
        <vertAlign val="superscript"/>
        <sz val="9"/>
        <color indexed="8"/>
        <rFont val="Tahoma"/>
        <family val="2"/>
        <charset val="204"/>
      </rPr>
      <t>3</t>
    </r>
    <r>
      <rPr>
        <sz val="11"/>
        <color indexed="8"/>
        <rFont val="Calibri"/>
        <family val="2"/>
        <charset val="204"/>
      </rPr>
      <t/>
    </r>
  </si>
  <si>
    <t>Нова хидроизолация - хоризонтално по покрива</t>
  </si>
  <si>
    <t>2,2,1</t>
  </si>
  <si>
    <t>Полагане на перлитобетон върху стб плоча - 100-370 мм</t>
  </si>
  <si>
    <t>2,2,2</t>
  </si>
  <si>
    <t>Полагане на защитно синтетично руло (геотекстил) 500 гр/м2 - два слоя, отдолу и отгоре на мембраната</t>
  </si>
  <si>
    <t>2,2,3</t>
  </si>
  <si>
    <t>Покриване с PVC мембрана върху масивна плоча при ремонти</t>
  </si>
  <si>
    <t>2,2,4</t>
  </si>
  <si>
    <t>Изолационно полиетиленово покритие</t>
  </si>
  <si>
    <t>2,2,5</t>
  </si>
  <si>
    <t>Полагане на армирана циментова замазка</t>
  </si>
  <si>
    <t>2,2,6</t>
  </si>
  <si>
    <t>Полагане на земновлажен разтвор, дебелина 4 см</t>
  </si>
  <si>
    <t>2,2,7</t>
  </si>
  <si>
    <t>Настилка от гранитни плочи 70/30/5 см</t>
  </si>
  <si>
    <t>2,2,8</t>
  </si>
  <si>
    <t>Настилка от черен гранит</t>
  </si>
  <si>
    <t>2,2,9</t>
  </si>
  <si>
    <t>Гранитни плочи по стъпала - хоризонтални (стълбища)</t>
  </si>
  <si>
    <t>2,2,10</t>
  </si>
  <si>
    <t>Гранитни чела с размер 15х2 см - вертикални (стълбища)</t>
  </si>
  <si>
    <t>2,2,11</t>
  </si>
  <si>
    <t>Гранитни плочи по облицовка фасада</t>
  </si>
  <si>
    <t>2,2,12</t>
  </si>
  <si>
    <t>Варовикови плочи, размер ... - при цокъл сграда - над кинозала и гараж</t>
  </si>
  <si>
    <t>2,2,13</t>
  </si>
  <si>
    <t>Силиконов уплътнител при профил дограма - камък</t>
  </si>
  <si>
    <t>2,2,14</t>
  </si>
  <si>
    <t>Възстановяване на парапет от каменни монолитни блокове на ниво +1,25</t>
  </si>
  <si>
    <t>2,2,15</t>
  </si>
  <si>
    <t>Изработване и монтаж на нови барбакани - вкл. вериги и помощни елементи</t>
  </si>
  <si>
    <t>Нова хидроизолация - вертикално по стени</t>
  </si>
  <si>
    <t>2,3,1</t>
  </si>
  <si>
    <t>2,3,2</t>
  </si>
  <si>
    <t>Покриване с PVC мембрана върху масивни стени при ремонти</t>
  </si>
  <si>
    <t>2,3,3</t>
  </si>
  <si>
    <t>Полагане на защитни шперплатови плоскости с дебелина 8мм на височина 3,75 м</t>
  </si>
  <si>
    <t>2,3,4</t>
  </si>
  <si>
    <t>Хидроизолация на основи и стени с HDPE дренажна мембрана</t>
  </si>
  <si>
    <t>2,3,5</t>
  </si>
  <si>
    <t>Топлоизолация - XPS 8(10) см, вкл. фиксиране с дюбели</t>
  </si>
  <si>
    <t>2,3,6</t>
  </si>
  <si>
    <t>Полагане на армирана циментова мазилка</t>
  </si>
  <si>
    <t>2,3,7</t>
  </si>
  <si>
    <t>Възстановяване на каменна облицовка от врачански плочи - нова. Глиц-зидария на циментен разтвор</t>
  </si>
  <si>
    <t>Настилки по терен и възстановителни работи</t>
  </si>
  <si>
    <t>2,4,1</t>
  </si>
  <si>
    <t>Засипване на изкопи при нормални условия с доставка на земни маси от депо</t>
  </si>
  <si>
    <t>2,4,2</t>
  </si>
  <si>
    <t>Настилка от тротоарни плочи 40/40 см (червени)</t>
  </si>
  <si>
    <t>2,4,3</t>
  </si>
  <si>
    <t>Настилка от павенца от пясъчник (червени)</t>
  </si>
  <si>
    <t>2,4,4</t>
  </si>
  <si>
    <t>Ивица гранитни плочи размер 30х10см, при тротоарни плочи</t>
  </si>
  <si>
    <t>2,4,5</t>
  </si>
  <si>
    <t>Доставка и полагане на гранитни бордюри покрай асфалтова улица 30х10 см</t>
  </si>
  <si>
    <t>m</t>
  </si>
  <si>
    <t>2,4,6</t>
  </si>
  <si>
    <t>Доставка и полагане на основа от трошен камък - 10 см</t>
  </si>
  <si>
    <t>2,4,7</t>
  </si>
  <si>
    <t>Полагане на дребнозърнест чакъл, дебелина 5 см</t>
  </si>
  <si>
    <t>2,4,8</t>
  </si>
  <si>
    <t>Доставка и полагане на асфалтобетон - неплътна смес за долен пласт - 5 см</t>
  </si>
  <si>
    <t>2,4,9</t>
  </si>
  <si>
    <t>Доставка и полагане на асфалтобетон - плътна смес за горен пласт - 4 см</t>
  </si>
  <si>
    <t>2,4,10</t>
  </si>
  <si>
    <t>Засаждане на дребноразмерни широколистни фиданки в дупки 50/50/50 см</t>
  </si>
  <si>
    <t>20% ДДС</t>
  </si>
  <si>
    <t>Общо лв. без ДДС:</t>
  </si>
  <si>
    <t xml:space="preserve">„ПОДМЯНА НА ХИДРОИЗОЛАЦИЯ И КОНСЕРВИРАНЕ НА КОНСТРУКТИВНИ ЕЛЕМЕНТИ НА ПОДЗЕМНИ ГАРАЖИ В СГРАДАТА НА МВНР” </t>
  </si>
  <si>
    <t>КОЛИЧЕСТВЕНО СТОЙНОСТНА  СМЕТКА</t>
  </si>
  <si>
    <t>Цена на Непредвидените
разходи лв. без ДДС:</t>
  </si>
  <si>
    <t>единична цена в 
лв. без ДДС:</t>
  </si>
  <si>
    <t>Обща цена 
лв. без ДДС:</t>
  </si>
  <si>
    <t>Обща цена 
лв. с ДДС:</t>
  </si>
  <si>
    <t>Образец № 4.1.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</si>
</sst>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u/>
      <sz val="11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name val="Tahoma"/>
      <family val="2"/>
      <charset val="204"/>
    </font>
    <font>
      <vertAlign val="superscript"/>
      <sz val="9"/>
      <color indexed="8"/>
      <name val="Tahoma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0" fillId="0" borderId="0" xfId="0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1" fontId="4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VnR%20RP\KS\KS_MVn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РАЖИ"/>
      <sheetName val="Sheet1"/>
    </sheetNames>
    <sheetDataSet>
      <sheetData sheetId="0"/>
      <sheetData sheetId="1">
        <row r="9">
          <cell r="R9">
            <v>4453.03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view="pageLayout" zoomScaleNormal="100" workbookViewId="0">
      <selection activeCell="F1" sqref="F1"/>
    </sheetView>
  </sheetViews>
  <sheetFormatPr defaultRowHeight="15" x14ac:dyDescent="0.25"/>
  <cols>
    <col min="1" max="1" width="6.5703125" customWidth="1"/>
    <col min="2" max="2" width="30.140625" customWidth="1"/>
    <col min="3" max="3" width="8.7109375" customWidth="1"/>
    <col min="4" max="4" width="17.7109375" customWidth="1"/>
    <col min="5" max="5" width="21.42578125" customWidth="1"/>
    <col min="6" max="6" width="22.85546875" customWidth="1"/>
  </cols>
  <sheetData>
    <row r="1" spans="1:6" x14ac:dyDescent="0.25">
      <c r="A1" s="1"/>
      <c r="B1" s="2" t="s">
        <v>112</v>
      </c>
      <c r="C1" s="3"/>
      <c r="D1" s="3"/>
      <c r="E1" s="22"/>
      <c r="F1" t="s">
        <v>117</v>
      </c>
    </row>
    <row r="2" spans="1:6" x14ac:dyDescent="0.25">
      <c r="A2" s="1"/>
      <c r="B2" s="2"/>
      <c r="C2" s="3"/>
      <c r="D2" s="3"/>
      <c r="E2" s="22"/>
    </row>
    <row r="3" spans="1:6" x14ac:dyDescent="0.25">
      <c r="A3" s="4" t="s">
        <v>0</v>
      </c>
      <c r="B3" s="3" t="s">
        <v>111</v>
      </c>
      <c r="C3" s="3"/>
      <c r="D3" s="3"/>
      <c r="E3" s="22"/>
    </row>
    <row r="4" spans="1:6" x14ac:dyDescent="0.25">
      <c r="A4" s="4"/>
      <c r="B4" s="3"/>
      <c r="C4" s="3"/>
      <c r="D4" s="3"/>
      <c r="E4" s="22"/>
    </row>
    <row r="5" spans="1:6" x14ac:dyDescent="0.25">
      <c r="A5" s="4"/>
      <c r="B5" s="3"/>
      <c r="C5" s="3"/>
      <c r="D5" s="3"/>
      <c r="E5" s="22"/>
    </row>
    <row r="6" spans="1:6" x14ac:dyDescent="0.25">
      <c r="A6" s="4"/>
      <c r="B6" s="3"/>
      <c r="C6" s="3"/>
      <c r="D6" s="3"/>
      <c r="E6" s="22"/>
    </row>
    <row r="7" spans="1:6" x14ac:dyDescent="0.25">
      <c r="A7" s="5"/>
      <c r="B7" s="3"/>
      <c r="C7" s="3"/>
      <c r="D7" s="3"/>
      <c r="E7" s="22"/>
    </row>
    <row r="8" spans="1:6" x14ac:dyDescent="0.25">
      <c r="A8" s="5"/>
      <c r="B8" s="3"/>
      <c r="C8" s="3"/>
      <c r="D8" s="3"/>
      <c r="E8" s="22"/>
    </row>
    <row r="9" spans="1:6" x14ac:dyDescent="0.25">
      <c r="A9" s="1"/>
      <c r="B9" s="3"/>
      <c r="C9" s="3"/>
      <c r="D9" s="3"/>
      <c r="E9" s="22"/>
    </row>
    <row r="10" spans="1:6" ht="30" x14ac:dyDescent="0.25">
      <c r="A10" s="6" t="s">
        <v>1</v>
      </c>
      <c r="B10" s="6" t="s">
        <v>2</v>
      </c>
      <c r="C10" s="6" t="s">
        <v>3</v>
      </c>
      <c r="D10" s="23" t="s">
        <v>4</v>
      </c>
      <c r="E10" s="43" t="s">
        <v>114</v>
      </c>
      <c r="F10" s="26" t="s">
        <v>110</v>
      </c>
    </row>
    <row r="11" spans="1:6" x14ac:dyDescent="0.25">
      <c r="A11" s="7" t="s">
        <v>5</v>
      </c>
      <c r="B11" s="7">
        <v>2</v>
      </c>
      <c r="C11" s="7">
        <v>3</v>
      </c>
      <c r="D11" s="24">
        <v>4</v>
      </c>
      <c r="E11" s="42">
        <v>5</v>
      </c>
      <c r="F11" s="42">
        <v>6</v>
      </c>
    </row>
    <row r="12" spans="1:6" ht="33.75" x14ac:dyDescent="0.25">
      <c r="A12" s="8">
        <v>1</v>
      </c>
      <c r="B12" s="10" t="s">
        <v>6</v>
      </c>
      <c r="C12" s="9"/>
      <c r="D12" s="25"/>
      <c r="E12" s="42"/>
      <c r="F12" s="42"/>
    </row>
    <row r="13" spans="1:6" ht="45" x14ac:dyDescent="0.25">
      <c r="A13" s="11">
        <v>1.1000000000000001</v>
      </c>
      <c r="B13" s="12" t="s">
        <v>7</v>
      </c>
      <c r="C13" s="11" t="s">
        <v>8</v>
      </c>
      <c r="D13" s="29">
        <f>2*(4*7.2+9)*1+6.6*1.5</f>
        <v>85.5</v>
      </c>
      <c r="E13" s="42"/>
      <c r="F13" s="42"/>
    </row>
    <row r="14" spans="1:6" ht="22.5" x14ac:dyDescent="0.25">
      <c r="A14" s="11">
        <v>1.2</v>
      </c>
      <c r="B14" s="12" t="s">
        <v>9</v>
      </c>
      <c r="C14" s="11" t="s">
        <v>10</v>
      </c>
      <c r="D14" s="30">
        <f>D13</f>
        <v>85.5</v>
      </c>
      <c r="E14" s="42"/>
      <c r="F14" s="42"/>
    </row>
    <row r="15" spans="1:6" ht="33.75" x14ac:dyDescent="0.25">
      <c r="A15" s="11">
        <v>1.3</v>
      </c>
      <c r="B15" s="12" t="s">
        <v>11</v>
      </c>
      <c r="C15" s="11" t="s">
        <v>8</v>
      </c>
      <c r="D15" s="30">
        <f>D14</f>
        <v>85.5</v>
      </c>
      <c r="E15" s="42"/>
      <c r="F15" s="42"/>
    </row>
    <row r="16" spans="1:6" ht="33.75" x14ac:dyDescent="0.25">
      <c r="A16" s="11">
        <v>1.4</v>
      </c>
      <c r="B16" s="12" t="s">
        <v>12</v>
      </c>
      <c r="C16" s="11" t="s">
        <v>10</v>
      </c>
      <c r="D16" s="29">
        <f>D13</f>
        <v>85.5</v>
      </c>
      <c r="E16" s="42"/>
      <c r="F16" s="42"/>
    </row>
    <row r="17" spans="1:6" ht="67.5" x14ac:dyDescent="0.25">
      <c r="A17" s="11">
        <v>1.5</v>
      </c>
      <c r="B17" s="12" t="s">
        <v>13</v>
      </c>
      <c r="C17" s="11" t="s">
        <v>8</v>
      </c>
      <c r="D17" s="30">
        <v>6120</v>
      </c>
      <c r="E17" s="42"/>
      <c r="F17" s="42"/>
    </row>
    <row r="18" spans="1:6" ht="22.5" x14ac:dyDescent="0.25">
      <c r="A18" s="8">
        <v>2</v>
      </c>
      <c r="B18" s="10" t="s">
        <v>14</v>
      </c>
      <c r="C18" s="9"/>
      <c r="D18" s="31"/>
      <c r="E18" s="42"/>
      <c r="F18" s="42"/>
    </row>
    <row r="19" spans="1:6" ht="22.5" x14ac:dyDescent="0.25">
      <c r="A19" s="8">
        <v>2.1</v>
      </c>
      <c r="B19" s="10" t="s">
        <v>15</v>
      </c>
      <c r="C19" s="9"/>
      <c r="D19" s="31"/>
      <c r="E19" s="42"/>
      <c r="F19" s="42"/>
    </row>
    <row r="20" spans="1:6" ht="33.75" x14ac:dyDescent="0.25">
      <c r="A20" s="11" t="s">
        <v>16</v>
      </c>
      <c r="B20" s="14" t="s">
        <v>17</v>
      </c>
      <c r="C20" s="13" t="s">
        <v>18</v>
      </c>
      <c r="D20" s="32">
        <f>43.2*5/100</f>
        <v>2.16</v>
      </c>
      <c r="E20" s="42"/>
      <c r="F20" s="42"/>
    </row>
    <row r="21" spans="1:6" ht="33.75" x14ac:dyDescent="0.25">
      <c r="A21" s="11" t="s">
        <v>19</v>
      </c>
      <c r="B21" s="14" t="s">
        <v>20</v>
      </c>
      <c r="C21" s="13" t="s">
        <v>8</v>
      </c>
      <c r="D21" s="33">
        <v>1363</v>
      </c>
      <c r="E21" s="42"/>
      <c r="F21" s="42"/>
    </row>
    <row r="22" spans="1:6" ht="45" x14ac:dyDescent="0.25">
      <c r="A22" s="11" t="s">
        <v>21</v>
      </c>
      <c r="B22" s="12" t="s">
        <v>22</v>
      </c>
      <c r="C22" s="11" t="s">
        <v>23</v>
      </c>
      <c r="D22" s="34">
        <f>[1]Sheet1!R9*1.3</f>
        <v>5788.9390000000003</v>
      </c>
      <c r="E22" s="42"/>
      <c r="F22" s="42"/>
    </row>
    <row r="23" spans="1:6" ht="22.5" x14ac:dyDescent="0.25">
      <c r="A23" s="11" t="s">
        <v>24</v>
      </c>
      <c r="B23" s="12" t="s">
        <v>25</v>
      </c>
      <c r="C23" s="11" t="s">
        <v>8</v>
      </c>
      <c r="D23" s="35">
        <v>1734</v>
      </c>
      <c r="E23" s="42"/>
      <c r="F23" s="42"/>
    </row>
    <row r="24" spans="1:6" ht="45" x14ac:dyDescent="0.25">
      <c r="A24" s="11" t="s">
        <v>26</v>
      </c>
      <c r="B24" s="14" t="s">
        <v>27</v>
      </c>
      <c r="C24" s="13" t="s">
        <v>28</v>
      </c>
      <c r="D24" s="34">
        <v>120</v>
      </c>
      <c r="E24" s="42"/>
      <c r="F24" s="42"/>
    </row>
    <row r="25" spans="1:6" ht="22.5" x14ac:dyDescent="0.25">
      <c r="A25" s="13" t="s">
        <v>29</v>
      </c>
      <c r="B25" s="14" t="s">
        <v>30</v>
      </c>
      <c r="C25" s="13" t="s">
        <v>8</v>
      </c>
      <c r="D25" s="34">
        <v>920</v>
      </c>
      <c r="E25" s="42"/>
      <c r="F25" s="42"/>
    </row>
    <row r="26" spans="1:6" ht="33.75" x14ac:dyDescent="0.25">
      <c r="A26" s="11" t="s">
        <v>31</v>
      </c>
      <c r="B26" s="18" t="s">
        <v>32</v>
      </c>
      <c r="C26" s="17" t="s">
        <v>33</v>
      </c>
      <c r="D26" s="36">
        <v>50</v>
      </c>
      <c r="E26" s="42"/>
      <c r="F26" s="42"/>
    </row>
    <row r="27" spans="1:6" ht="22.5" x14ac:dyDescent="0.25">
      <c r="A27" s="11" t="s">
        <v>34</v>
      </c>
      <c r="B27" s="14" t="s">
        <v>35</v>
      </c>
      <c r="C27" s="13" t="s">
        <v>8</v>
      </c>
      <c r="D27" s="34">
        <f>524+1633+964+104</f>
        <v>3225</v>
      </c>
      <c r="E27" s="42"/>
      <c r="F27" s="42"/>
    </row>
    <row r="28" spans="1:6" ht="22.5" x14ac:dyDescent="0.25">
      <c r="A28" s="13" t="s">
        <v>36</v>
      </c>
      <c r="B28" s="14" t="s">
        <v>37</v>
      </c>
      <c r="C28" s="13" t="s">
        <v>38</v>
      </c>
      <c r="D28" s="37">
        <f>D27</f>
        <v>3225</v>
      </c>
      <c r="E28" s="42"/>
      <c r="F28" s="42"/>
    </row>
    <row r="29" spans="1:6" ht="22.5" x14ac:dyDescent="0.25">
      <c r="A29" s="11" t="s">
        <v>39</v>
      </c>
      <c r="B29" s="12" t="s">
        <v>40</v>
      </c>
      <c r="C29" s="13" t="s">
        <v>41</v>
      </c>
      <c r="D29" s="37">
        <f>D21*0.15+D25*0.2+D27*0.2</f>
        <v>1033.45</v>
      </c>
      <c r="E29" s="42"/>
      <c r="F29" s="42"/>
    </row>
    <row r="30" spans="1:6" ht="22.5" x14ac:dyDescent="0.25">
      <c r="A30" s="8">
        <v>2.2000000000000002</v>
      </c>
      <c r="B30" s="10" t="s">
        <v>42</v>
      </c>
      <c r="C30" s="10"/>
      <c r="D30" s="8"/>
      <c r="E30" s="42"/>
      <c r="F30" s="42"/>
    </row>
    <row r="31" spans="1:6" ht="22.5" x14ac:dyDescent="0.25">
      <c r="A31" s="17" t="s">
        <v>43</v>
      </c>
      <c r="B31" s="18" t="s">
        <v>44</v>
      </c>
      <c r="C31" s="13" t="s">
        <v>8</v>
      </c>
      <c r="D31" s="36">
        <v>3225</v>
      </c>
      <c r="E31" s="42"/>
      <c r="F31" s="42"/>
    </row>
    <row r="32" spans="1:6" ht="45" x14ac:dyDescent="0.25">
      <c r="A32" s="13" t="s">
        <v>45</v>
      </c>
      <c r="B32" s="14" t="s">
        <v>46</v>
      </c>
      <c r="C32" s="13" t="s">
        <v>8</v>
      </c>
      <c r="D32" s="34">
        <f>D31</f>
        <v>3225</v>
      </c>
      <c r="E32" s="42"/>
      <c r="F32" s="42"/>
    </row>
    <row r="33" spans="1:6" ht="22.5" x14ac:dyDescent="0.25">
      <c r="A33" s="13" t="s">
        <v>47</v>
      </c>
      <c r="B33" s="14" t="s">
        <v>48</v>
      </c>
      <c r="C33" s="13" t="s">
        <v>8</v>
      </c>
      <c r="D33" s="34">
        <f>D27</f>
        <v>3225</v>
      </c>
      <c r="E33" s="42"/>
      <c r="F33" s="42"/>
    </row>
    <row r="34" spans="1:6" ht="22.5" x14ac:dyDescent="0.25">
      <c r="A34" s="13" t="s">
        <v>49</v>
      </c>
      <c r="B34" s="14" t="s">
        <v>50</v>
      </c>
      <c r="C34" s="13" t="s">
        <v>38</v>
      </c>
      <c r="D34" s="34">
        <f>D31</f>
        <v>3225</v>
      </c>
      <c r="E34" s="42"/>
      <c r="F34" s="42"/>
    </row>
    <row r="35" spans="1:6" ht="22.5" x14ac:dyDescent="0.25">
      <c r="A35" s="13" t="s">
        <v>51</v>
      </c>
      <c r="B35" s="14" t="s">
        <v>52</v>
      </c>
      <c r="C35" s="13" t="s">
        <v>8</v>
      </c>
      <c r="D35" s="34">
        <f>D33</f>
        <v>3225</v>
      </c>
      <c r="E35" s="42"/>
      <c r="F35" s="42"/>
    </row>
    <row r="36" spans="1:6" ht="22.5" x14ac:dyDescent="0.25">
      <c r="A36" s="11" t="s">
        <v>53</v>
      </c>
      <c r="B36" s="12" t="s">
        <v>54</v>
      </c>
      <c r="C36" s="11" t="s">
        <v>8</v>
      </c>
      <c r="D36" s="34">
        <v>3225</v>
      </c>
      <c r="E36" s="42"/>
      <c r="F36" s="42"/>
    </row>
    <row r="37" spans="1:6" ht="22.5" x14ac:dyDescent="0.25">
      <c r="A37" s="13" t="s">
        <v>55</v>
      </c>
      <c r="B37" s="18" t="s">
        <v>56</v>
      </c>
      <c r="C37" s="17" t="s">
        <v>8</v>
      </c>
      <c r="D37" s="36">
        <v>1409</v>
      </c>
      <c r="E37" s="42"/>
      <c r="F37" s="42"/>
    </row>
    <row r="38" spans="1:6" x14ac:dyDescent="0.25">
      <c r="A38" s="13" t="s">
        <v>57</v>
      </c>
      <c r="B38" s="18" t="s">
        <v>58</v>
      </c>
      <c r="C38" s="17" t="s">
        <v>8</v>
      </c>
      <c r="D38" s="36">
        <v>496</v>
      </c>
      <c r="E38" s="42"/>
      <c r="F38" s="42"/>
    </row>
    <row r="39" spans="1:6" ht="22.5" x14ac:dyDescent="0.25">
      <c r="A39" s="13" t="s">
        <v>59</v>
      </c>
      <c r="B39" s="18" t="s">
        <v>60</v>
      </c>
      <c r="C39" s="17" t="s">
        <v>28</v>
      </c>
      <c r="D39" s="36">
        <v>335</v>
      </c>
      <c r="E39" s="42"/>
      <c r="F39" s="42"/>
    </row>
    <row r="40" spans="1:6" ht="22.5" x14ac:dyDescent="0.25">
      <c r="A40" s="13" t="s">
        <v>61</v>
      </c>
      <c r="B40" s="19" t="s">
        <v>62</v>
      </c>
      <c r="C40" s="17" t="s">
        <v>28</v>
      </c>
      <c r="D40" s="11">
        <v>385</v>
      </c>
      <c r="E40" s="42"/>
      <c r="F40" s="42"/>
    </row>
    <row r="41" spans="1:6" ht="22.5" x14ac:dyDescent="0.25">
      <c r="A41" s="13" t="s">
        <v>63</v>
      </c>
      <c r="B41" s="19" t="s">
        <v>64</v>
      </c>
      <c r="C41" s="17" t="s">
        <v>28</v>
      </c>
      <c r="D41" s="11">
        <v>52</v>
      </c>
      <c r="E41" s="42"/>
      <c r="F41" s="42"/>
    </row>
    <row r="42" spans="1:6" ht="33.75" x14ac:dyDescent="0.25">
      <c r="A42" s="13" t="s">
        <v>65</v>
      </c>
      <c r="B42" s="19" t="s">
        <v>66</v>
      </c>
      <c r="C42" s="17" t="s">
        <v>28</v>
      </c>
      <c r="D42" s="17">
        <v>80</v>
      </c>
      <c r="E42" s="42"/>
      <c r="F42" s="42"/>
    </row>
    <row r="43" spans="1:6" ht="22.5" x14ac:dyDescent="0.25">
      <c r="A43" s="13" t="s">
        <v>67</v>
      </c>
      <c r="B43" s="19" t="s">
        <v>68</v>
      </c>
      <c r="C43" s="17" t="s">
        <v>28</v>
      </c>
      <c r="D43" s="17">
        <v>30</v>
      </c>
      <c r="E43" s="42"/>
      <c r="F43" s="42"/>
    </row>
    <row r="44" spans="1:6" ht="33.75" x14ac:dyDescent="0.25">
      <c r="A44" s="13" t="s">
        <v>69</v>
      </c>
      <c r="B44" s="12" t="s">
        <v>70</v>
      </c>
      <c r="C44" s="11" t="s">
        <v>28</v>
      </c>
      <c r="D44" s="34">
        <v>120</v>
      </c>
      <c r="E44" s="42"/>
      <c r="F44" s="42"/>
    </row>
    <row r="45" spans="1:6" ht="33.75" x14ac:dyDescent="0.25">
      <c r="A45" s="13" t="s">
        <v>71</v>
      </c>
      <c r="B45" s="18" t="s">
        <v>72</v>
      </c>
      <c r="C45" s="17" t="s">
        <v>33</v>
      </c>
      <c r="D45" s="36">
        <v>6</v>
      </c>
      <c r="E45" s="42"/>
      <c r="F45" s="42"/>
    </row>
    <row r="46" spans="1:6" ht="22.5" x14ac:dyDescent="0.25">
      <c r="A46" s="8">
        <v>2.2999999999999998</v>
      </c>
      <c r="B46" s="10" t="s">
        <v>73</v>
      </c>
      <c r="C46" s="9"/>
      <c r="D46" s="9"/>
      <c r="E46" s="42"/>
      <c r="F46" s="42"/>
    </row>
    <row r="47" spans="1:6" ht="45" x14ac:dyDescent="0.25">
      <c r="A47" s="13" t="s">
        <v>74</v>
      </c>
      <c r="B47" s="14" t="s">
        <v>46</v>
      </c>
      <c r="C47" s="13" t="s">
        <v>8</v>
      </c>
      <c r="D47" s="34">
        <v>1933</v>
      </c>
      <c r="E47" s="42"/>
      <c r="F47" s="42"/>
    </row>
    <row r="48" spans="1:6" ht="22.5" x14ac:dyDescent="0.25">
      <c r="A48" s="13" t="s">
        <v>75</v>
      </c>
      <c r="B48" s="14" t="s">
        <v>76</v>
      </c>
      <c r="C48" s="13" t="s">
        <v>8</v>
      </c>
      <c r="D48" s="34">
        <v>1933</v>
      </c>
      <c r="E48" s="42"/>
      <c r="F48" s="42"/>
    </row>
    <row r="49" spans="1:6" ht="33.75" x14ac:dyDescent="0.25">
      <c r="A49" s="13" t="s">
        <v>77</v>
      </c>
      <c r="B49" s="14" t="s">
        <v>78</v>
      </c>
      <c r="C49" s="13" t="s">
        <v>8</v>
      </c>
      <c r="D49" s="34">
        <v>1726</v>
      </c>
      <c r="E49" s="42"/>
      <c r="F49" s="42"/>
    </row>
    <row r="50" spans="1:6" ht="22.5" x14ac:dyDescent="0.25">
      <c r="A50" s="13" t="s">
        <v>79</v>
      </c>
      <c r="B50" s="14" t="s">
        <v>80</v>
      </c>
      <c r="C50" s="13" t="s">
        <v>8</v>
      </c>
      <c r="D50" s="34">
        <v>1933</v>
      </c>
      <c r="E50" s="42"/>
      <c r="F50" s="42"/>
    </row>
    <row r="51" spans="1:6" ht="22.5" x14ac:dyDescent="0.25">
      <c r="A51" s="13" t="s">
        <v>81</v>
      </c>
      <c r="B51" s="18" t="s">
        <v>82</v>
      </c>
      <c r="C51" s="17" t="s">
        <v>8</v>
      </c>
      <c r="D51" s="36">
        <v>322</v>
      </c>
      <c r="E51" s="42"/>
      <c r="F51" s="42"/>
    </row>
    <row r="52" spans="1:6" ht="22.5" x14ac:dyDescent="0.25">
      <c r="A52" s="13" t="s">
        <v>83</v>
      </c>
      <c r="B52" s="14" t="s">
        <v>84</v>
      </c>
      <c r="C52" s="13" t="s">
        <v>38</v>
      </c>
      <c r="D52" s="36">
        <v>585</v>
      </c>
      <c r="E52" s="42"/>
      <c r="F52" s="42"/>
    </row>
    <row r="53" spans="1:6" ht="45" x14ac:dyDescent="0.25">
      <c r="A53" s="13" t="s">
        <v>85</v>
      </c>
      <c r="B53" s="14" t="s">
        <v>86</v>
      </c>
      <c r="C53" s="13" t="s">
        <v>38</v>
      </c>
      <c r="D53" s="34">
        <v>360</v>
      </c>
      <c r="E53" s="42"/>
      <c r="F53" s="42"/>
    </row>
    <row r="54" spans="1:6" ht="22.5" x14ac:dyDescent="0.25">
      <c r="A54" s="8">
        <v>2.4</v>
      </c>
      <c r="B54" s="10" t="s">
        <v>87</v>
      </c>
      <c r="C54" s="10"/>
      <c r="D54" s="8"/>
      <c r="E54" s="42"/>
      <c r="F54" s="42"/>
    </row>
    <row r="55" spans="1:6" ht="33.75" x14ac:dyDescent="0.25">
      <c r="A55" s="7" t="s">
        <v>88</v>
      </c>
      <c r="B55" s="16" t="s">
        <v>89</v>
      </c>
      <c r="C55" s="13" t="s">
        <v>41</v>
      </c>
      <c r="D55" s="38">
        <f>D22</f>
        <v>5788.9390000000003</v>
      </c>
      <c r="E55" s="42"/>
      <c r="F55" s="42"/>
    </row>
    <row r="56" spans="1:6" ht="22.5" x14ac:dyDescent="0.25">
      <c r="A56" s="20" t="s">
        <v>90</v>
      </c>
      <c r="B56" s="21" t="s">
        <v>91</v>
      </c>
      <c r="C56" s="17" t="s">
        <v>8</v>
      </c>
      <c r="D56" s="39">
        <v>687</v>
      </c>
      <c r="E56" s="42"/>
      <c r="F56" s="42"/>
    </row>
    <row r="57" spans="1:6" ht="22.5" x14ac:dyDescent="0.25">
      <c r="A57" s="20" t="s">
        <v>92</v>
      </c>
      <c r="B57" s="21" t="s">
        <v>93</v>
      </c>
      <c r="C57" s="17" t="s">
        <v>8</v>
      </c>
      <c r="D57" s="39">
        <v>676</v>
      </c>
      <c r="E57" s="42"/>
      <c r="F57" s="42"/>
    </row>
    <row r="58" spans="1:6" ht="22.5" x14ac:dyDescent="0.25">
      <c r="A58" s="7" t="s">
        <v>94</v>
      </c>
      <c r="B58" s="21" t="s">
        <v>95</v>
      </c>
      <c r="C58" s="17"/>
      <c r="D58" s="40">
        <v>420</v>
      </c>
      <c r="E58" s="42"/>
      <c r="F58" s="42"/>
    </row>
    <row r="59" spans="1:6" ht="33.75" x14ac:dyDescent="0.25">
      <c r="A59" s="20" t="s">
        <v>96</v>
      </c>
      <c r="B59" s="15" t="s">
        <v>97</v>
      </c>
      <c r="C59" s="13" t="s">
        <v>98</v>
      </c>
      <c r="D59" s="40">
        <v>305</v>
      </c>
      <c r="E59" s="42"/>
      <c r="F59" s="42"/>
    </row>
    <row r="60" spans="1:6" ht="22.5" x14ac:dyDescent="0.25">
      <c r="A60" s="20" t="s">
        <v>99</v>
      </c>
      <c r="B60" s="15" t="s">
        <v>100</v>
      </c>
      <c r="C60" s="13" t="s">
        <v>8</v>
      </c>
      <c r="D60" s="41">
        <v>612</v>
      </c>
      <c r="E60" s="42"/>
      <c r="F60" s="42"/>
    </row>
    <row r="61" spans="1:6" ht="22.5" x14ac:dyDescent="0.25">
      <c r="A61" s="7" t="s">
        <v>101</v>
      </c>
      <c r="B61" s="18" t="s">
        <v>102</v>
      </c>
      <c r="C61" s="17" t="s">
        <v>8</v>
      </c>
      <c r="D61" s="34">
        <v>612</v>
      </c>
      <c r="E61" s="42"/>
      <c r="F61" s="42"/>
    </row>
    <row r="62" spans="1:6" ht="33.75" x14ac:dyDescent="0.25">
      <c r="A62" s="20" t="s">
        <v>103</v>
      </c>
      <c r="B62" s="15" t="s">
        <v>104</v>
      </c>
      <c r="C62" s="13" t="s">
        <v>8</v>
      </c>
      <c r="D62" s="41">
        <v>612</v>
      </c>
      <c r="E62" s="42"/>
      <c r="F62" s="42"/>
    </row>
    <row r="63" spans="1:6" ht="33.75" x14ac:dyDescent="0.25">
      <c r="A63" s="20" t="s">
        <v>105</v>
      </c>
      <c r="B63" s="15" t="s">
        <v>106</v>
      </c>
      <c r="C63" s="13" t="s">
        <v>8</v>
      </c>
      <c r="D63" s="41">
        <v>612</v>
      </c>
      <c r="E63" s="42"/>
      <c r="F63" s="42"/>
    </row>
    <row r="64" spans="1:6" ht="33.75" x14ac:dyDescent="0.25">
      <c r="A64" s="7" t="s">
        <v>107</v>
      </c>
      <c r="B64" s="15" t="s">
        <v>108</v>
      </c>
      <c r="C64" s="7" t="s">
        <v>33</v>
      </c>
      <c r="D64" s="7">
        <v>30</v>
      </c>
      <c r="E64" s="42"/>
      <c r="F64" s="42"/>
    </row>
    <row r="65" spans="4:6" ht="30" x14ac:dyDescent="0.25">
      <c r="D65" s="43" t="s">
        <v>115</v>
      </c>
      <c r="E65" s="26"/>
      <c r="F65" s="42"/>
    </row>
    <row r="66" spans="4:6" x14ac:dyDescent="0.25">
      <c r="D66" s="27" t="s">
        <v>109</v>
      </c>
      <c r="E66" s="28"/>
      <c r="F66" s="42"/>
    </row>
    <row r="67" spans="4:6" ht="60" x14ac:dyDescent="0.25">
      <c r="D67" s="43" t="s">
        <v>113</v>
      </c>
      <c r="E67" s="26"/>
      <c r="F67" s="42"/>
    </row>
    <row r="68" spans="4:6" ht="30" x14ac:dyDescent="0.25">
      <c r="D68" s="43" t="s">
        <v>116</v>
      </c>
      <c r="E68" s="26"/>
      <c r="F68" s="26"/>
    </row>
  </sheetData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Stanislava Emilova Kostova</dc:creator>
  <cp:lastModifiedBy>Stanislava Emilova Kostova</cp:lastModifiedBy>
  <cp:lastPrinted>2018-06-04T14:41:50Z</cp:lastPrinted>
  <dcterms:created xsi:type="dcterms:W3CDTF">2018-05-23T07:13:05Z</dcterms:created>
  <dcterms:modified xsi:type="dcterms:W3CDTF">2018-06-04T14:42:32Z</dcterms:modified>
</cp:coreProperties>
</file>